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(6)'!$A$9:$K$60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(6)'!$A$1:$K$83</definedName>
  </definedNames>
  <calcPr fullCalcOnLoad="1"/>
</workbook>
</file>

<file path=xl/sharedStrings.xml><?xml version="1.0" encoding="utf-8"?>
<sst xmlns="http://schemas.openxmlformats.org/spreadsheetml/2006/main" count="80" uniqueCount="36">
  <si>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</si>
  <si>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</si>
  <si>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</si>
  <si>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</si>
  <si>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</si>
  <si>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</si>
  <si>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ВСЕГО ПО ПОДПРОГРАММЕ,
 В ТОМ ЧИСЛЕ</t>
  </si>
  <si>
    <t>Всего по направлению
"Прочие нужды", в том числе</t>
  </si>
  <si>
    <t>1. Прочие нужды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</si>
  <si>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</si>
  <si>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</si>
  <si>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</si>
  <si>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 xml:space="preserve"> </t>
  </si>
  <si>
    <t>Ответственные исполнители (ФИО или наименование структурного подразделения</t>
  </si>
  <si>
    <t>Мероприятие 8.  Исполнение судебных актов и мировых соглашений по искам к городскому округу Богданович по возмещению вреда, причиненного в результате незаконных действий (бездействия) органов местного самоуправления либо   должностных лиц этих органов, а так же в результате деятельности учреждений, по оплате кредиторской задолженности по договорам на поставку товаров, выполнение работ, оказание услуг для муниципальных нужд. Всего, из них:</t>
  </si>
  <si>
    <t xml:space="preserve">  МАУК "ЦСКС" ГО Богданович</t>
  </si>
  <si>
    <t>МАУК "ЦСКС" ГО Богданович, МАУК "ПКиО" ГО Богданович</t>
  </si>
  <si>
    <t>МАУК "ЦСКС" ГО Богданович</t>
  </si>
  <si>
    <t>ПОДПРОГРАММА 6.  "ИСПОЛНЕНИЕ СУДЕБНЫХ АКТОВ И МИРОВЫХ СОГЛАШЕНИЙ ПО ИСКАМ К ГОРОДСКОМУ ОКРУГУ БОГДАНОВИЧ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 ЖЕ В РЕЗУЛЬТАТЕ ДЕЯТЕЛЬНОСТИ УЧРЕЖДЕНИЙ, ПО ОПЛАТЕ КРЕДИТОРСКОЙ ЗАДОЛЖЕННОСТИ ПО ДОГОВОРАМ НА ПОСТАВКУ ТОВАРОВ, ВЫПОЛНЕНИЕ РАБОТ, ОКАЗАНИЕ УСЛУГ ДЛЯ МУНИЦИПАЛЬНЫХ НУЖД"</t>
  </si>
  <si>
    <t>ВСЕГО ПО МУНИЦИПАЛЬНОЙ ПРОГРАММЕ, В ТОМ ЧИСЛЕ</t>
  </si>
  <si>
    <t>ВСЕГО ПО ПОДПРОГРАММЕ 1,
 В ТОМ ЧИСЛЕ</t>
  </si>
  <si>
    <t>ВСЕГО ПО ПОДПРОГРАММЕ 2,
 В ТОМ ЧИСЛЕ</t>
  </si>
  <si>
    <t>Основное мероприятие 1.1    Организация деятельности учреждений культуры городского округа Богданович. Всего их них:</t>
  </si>
  <si>
    <t>Направление 1.1.1 Организация деятельности учреждений культуры и искусства культурно-досуговой сферы, музеев, библиотек, парка культуры и отдыха, проведение мероприятий в сфере культуры. Всего, из них:</t>
  </si>
  <si>
    <t>Направление 1.1.2  Проведение ремонтных работ в  зданиях и помещений, в которых размещаются муниципальные учреждения культуры,  оснащение таких учреждений   музыкальным оборудованием и музыкальными инструментами. Всего, из них:</t>
  </si>
  <si>
    <t>Направление 1.1.3  Информатизация муниципальных музеев и 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к сети "Интернет". Всего, из них:</t>
  </si>
  <si>
    <t>4, 5, 6, 7, 8, 9, 11, 12, 14, 15, 16,17</t>
  </si>
  <si>
    <t>4, 5, 7, 8, 9, 17,19</t>
  </si>
  <si>
    <t>4, 5, 9,14, 15, 16, 17</t>
  </si>
  <si>
    <t>Направление 5.1.1   Мероприятия по реализации муниципальной программы "Развитие культуры  на территории городского округа Богданович до 2024 года". Всего, из них:</t>
  </si>
  <si>
    <t xml:space="preserve">Основное мероприятие 5.1 
Реализация муниципальной программы «Развитие культуры на территории городского округа Богданович до 2024 года». Всего, в том числе:
</t>
  </si>
  <si>
    <t>ПОДПРОГРАММА 2. "Обеспечение реализации муниципальной программы «Развитие культуры на территории городского округа Богданович до 2024 года»</t>
  </si>
  <si>
    <t>24,25</t>
  </si>
  <si>
    <t xml:space="preserve">Приложение № 2 к муниципальной программе 
"Развитие культуры на территории городского округа Богданович  до 2024 года"                         </t>
  </si>
  <si>
    <t>ПОДПРОГРАММА 1 "Развитие культуры на территории городского округа Богданович до 2024 года "</t>
  </si>
  <si>
    <t>ПЛАН МЕРОПРИЯТИЙ 
по выполнению муниципальной программы
"Развитие культуры на территории городского округа Богданович до 2025 года"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</si>
</sst>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(* #,##0.00_);_(* \(#,##0.00\);_(* &quot;-&quot;??_);_(@_)"/>
    <numFmt numFmtId="177" formatCode="_-* #,##0.0_р_._-;\-* #,##0.0_р_._-;_-* &quot;-&quot;?_р_._-;_-@_-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\ _₽_-;\-* #,##0.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5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74" fontId="4" fillId="0" borderId="0" xfId="0" applyNumberFormat="1" applyFont="1" applyFill="1" applyAlignment="1">
      <alignment horizontal="left" vertical="justify"/>
    </xf>
    <xf numFmtId="174" fontId="4" fillId="0" borderId="10" xfId="0" applyNumberFormat="1" applyFont="1" applyFill="1" applyBorder="1" applyAlignment="1">
      <alignment horizontal="left" vertical="justify"/>
    </xf>
    <xf numFmtId="0" fontId="4" fillId="0" borderId="0" xfId="0" applyFont="1" applyFill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/>
    </xf>
    <xf numFmtId="49" fontId="4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 vertical="justify"/>
    </xf>
    <xf numFmtId="2" fontId="6" fillId="0" borderId="10" xfId="58" applyNumberFormat="1" applyFont="1" applyFill="1" applyBorder="1" applyAlignment="1">
      <alignment wrapText="1"/>
      <protection/>
    </xf>
    <xf numFmtId="175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justify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74" fontId="4" fillId="33" borderId="0" xfId="0" applyNumberFormat="1" applyFont="1" applyFill="1" applyAlignment="1">
      <alignment horizontal="left" vertical="justify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justify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justify"/>
    </xf>
    <xf numFmtId="49" fontId="4" fillId="33" borderId="10" xfId="0" applyNumberFormat="1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left" vertical="justify"/>
    </xf>
    <xf numFmtId="49" fontId="4" fillId="33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>
      <alignment wrapText="1"/>
    </xf>
    <xf numFmtId="49" fontId="8" fillId="33" borderId="10" xfId="58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58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center"/>
    </xf>
    <xf numFmtId="175" fontId="8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75" fontId="5" fillId="0" borderId="14" xfId="0" applyNumberFormat="1" applyFont="1" applyFill="1" applyBorder="1" applyAlignment="1">
      <alignment horizontal="center"/>
    </xf>
    <xf numFmtId="175" fontId="4" fillId="33" borderId="12" xfId="0" applyNumberFormat="1" applyFont="1" applyFill="1" applyBorder="1" applyAlignment="1">
      <alignment horizontal="center"/>
    </xf>
    <xf numFmtId="175" fontId="4" fillId="33" borderId="13" xfId="0" applyNumberFormat="1" applyFont="1" applyFill="1" applyBorder="1" applyAlignment="1">
      <alignment horizontal="center"/>
    </xf>
    <xf numFmtId="175" fontId="4" fillId="33" borderId="1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175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83"/>
  <sheetViews>
    <sheetView tabSelected="1" view="pageBreakPreview" zoomScale="110" zoomScaleNormal="135" zoomScaleSheetLayoutView="110" zoomScalePageLayoutView="0" workbookViewId="0" topLeftCell="A1">
      <selection activeCell="A7" sqref="A7:K7"/>
    </sheetView>
  </sheetViews>
  <sheetFormatPr defaultColWidth="8.8515625" defaultRowHeight="15"/>
  <cols>
    <col min="1" max="1" width="7.28125" style="12" customWidth="1"/>
    <col min="2" max="2" width="29.57421875" style="2" customWidth="1"/>
    <col min="3" max="3" width="15.421875" style="1" customWidth="1"/>
    <col min="4" max="4" width="8.8515625" style="1" hidden="1" customWidth="1"/>
    <col min="5" max="5" width="14.8515625" style="1" customWidth="1"/>
    <col min="6" max="6" width="15.28125" style="1" customWidth="1"/>
    <col min="7" max="8" width="13.7109375" style="1" customWidth="1"/>
    <col min="9" max="9" width="14.421875" style="1" customWidth="1"/>
    <col min="10" max="10" width="12.140625" style="1" customWidth="1"/>
    <col min="11" max="11" width="16.28125" style="10" customWidth="1"/>
    <col min="12" max="16384" width="8.8515625" style="1" customWidth="1"/>
  </cols>
  <sheetData>
    <row r="3" ht="42.75" customHeight="1"/>
    <row r="6" spans="5:11" ht="120" customHeight="1">
      <c r="E6" s="8"/>
      <c r="I6" s="56" t="s">
        <v>33</v>
      </c>
      <c r="J6" s="56"/>
      <c r="K6" s="56"/>
    </row>
    <row r="7" spans="1:11" ht="47.25" customHeight="1">
      <c r="A7" s="57" t="s">
        <v>35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">
      <c r="A8" s="23"/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1:11" ht="15">
      <c r="A9" s="23"/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1:11" s="9" customFormat="1" ht="57.75" customHeight="1">
      <c r="A10" s="59" t="s">
        <v>0</v>
      </c>
      <c r="B10" s="61" t="s">
        <v>11</v>
      </c>
      <c r="C10" s="62" t="s">
        <v>9</v>
      </c>
      <c r="D10" s="62"/>
      <c r="E10" s="63"/>
      <c r="F10" s="63"/>
      <c r="G10" s="63"/>
      <c r="H10" s="63"/>
      <c r="I10" s="63"/>
      <c r="J10" s="64" t="s">
        <v>1</v>
      </c>
      <c r="K10" s="65" t="s">
        <v>13</v>
      </c>
    </row>
    <row r="11" spans="1:11" s="9" customFormat="1" ht="63.75" customHeight="1">
      <c r="A11" s="60"/>
      <c r="B11" s="61"/>
      <c r="C11" s="27" t="s">
        <v>2</v>
      </c>
      <c r="D11" s="27">
        <v>0</v>
      </c>
      <c r="E11" s="28">
        <v>2020</v>
      </c>
      <c r="F11" s="28">
        <v>2021</v>
      </c>
      <c r="G11" s="28">
        <v>2022</v>
      </c>
      <c r="H11" s="28">
        <v>2023</v>
      </c>
      <c r="I11" s="28">
        <v>2024</v>
      </c>
      <c r="J11" s="64"/>
      <c r="K11" s="66"/>
    </row>
    <row r="12" spans="1:11" s="9" customFormat="1" ht="13.5" customHeight="1">
      <c r="A12" s="29">
        <v>1</v>
      </c>
      <c r="B12" s="30" t="s">
        <v>10</v>
      </c>
      <c r="C12" s="27">
        <v>3</v>
      </c>
      <c r="D12" s="27">
        <v>4</v>
      </c>
      <c r="E12" s="28">
        <v>6</v>
      </c>
      <c r="F12" s="28">
        <v>7</v>
      </c>
      <c r="G12" s="28">
        <v>8</v>
      </c>
      <c r="H12" s="28">
        <v>9</v>
      </c>
      <c r="I12" s="28">
        <v>10</v>
      </c>
      <c r="J12" s="28"/>
      <c r="K12" s="28">
        <v>11</v>
      </c>
    </row>
    <row r="13" spans="1:11" ht="60">
      <c r="A13" s="31"/>
      <c r="B13" s="32" t="s">
        <v>19</v>
      </c>
      <c r="C13" s="22">
        <f>C14+C15+C16</f>
        <v>795029.0000000001</v>
      </c>
      <c r="D13" s="22" t="e">
        <f>D16</f>
        <v>#REF!</v>
      </c>
      <c r="E13" s="33">
        <f>E14+E15+E16</f>
        <v>135938.5</v>
      </c>
      <c r="F13" s="33">
        <f>F14+F15+F16</f>
        <v>139337.10000000003</v>
      </c>
      <c r="G13" s="33">
        <f>G14+G15+G16</f>
        <v>167255.4</v>
      </c>
      <c r="H13" s="33">
        <f>H14+H15+H16</f>
        <v>173725.6</v>
      </c>
      <c r="I13" s="33">
        <f>I14+I15+I16</f>
        <v>178772.4</v>
      </c>
      <c r="J13" s="33"/>
      <c r="K13" s="34"/>
    </row>
    <row r="14" spans="1:11" ht="15">
      <c r="A14" s="31">
        <f>A13+1</f>
        <v>1</v>
      </c>
      <c r="B14" s="35" t="s">
        <v>3</v>
      </c>
      <c r="C14" s="22">
        <f>C19+C45</f>
        <v>0</v>
      </c>
      <c r="D14" s="22" t="e">
        <f>D19+#REF!+#REF!+#REF!+D45+D63</f>
        <v>#REF!</v>
      </c>
      <c r="E14" s="22">
        <f aca="true" t="shared" si="0" ref="E14:I15">E19+E45</f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/>
      <c r="K14" s="34"/>
    </row>
    <row r="15" spans="1:11" ht="15">
      <c r="A15" s="31">
        <f>A14+1</f>
        <v>2</v>
      </c>
      <c r="B15" s="35" t="s">
        <v>4</v>
      </c>
      <c r="C15" s="22">
        <f>C20+C46</f>
        <v>0</v>
      </c>
      <c r="D15" s="22" t="e">
        <f>#REF!+D20+#REF!+#REF!+D46</f>
        <v>#REF!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/>
      <c r="K15" s="34"/>
    </row>
    <row r="16" spans="1:11" ht="15">
      <c r="A16" s="31">
        <v>3</v>
      </c>
      <c r="B16" s="35" t="s">
        <v>5</v>
      </c>
      <c r="C16" s="22">
        <f>C21+C47</f>
        <v>795029.0000000001</v>
      </c>
      <c r="D16" s="22" t="e">
        <f>D21+#REF!+#REF!+#REF!+D47+D65</f>
        <v>#REF!</v>
      </c>
      <c r="E16" s="22">
        <f>E21+E47</f>
        <v>135938.5</v>
      </c>
      <c r="F16" s="22">
        <f>F21+F47</f>
        <v>139337.10000000003</v>
      </c>
      <c r="G16" s="22">
        <f>G21+G47</f>
        <v>167255.4</v>
      </c>
      <c r="H16" s="22">
        <f>H21+G47</f>
        <v>173725.6</v>
      </c>
      <c r="I16" s="22">
        <f>I21+I47</f>
        <v>178772.4</v>
      </c>
      <c r="J16" s="22"/>
      <c r="K16" s="34"/>
    </row>
    <row r="17" spans="1:11" ht="21.75" customHeight="1">
      <c r="A17" s="31">
        <v>4</v>
      </c>
      <c r="B17" s="52" t="s">
        <v>34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1:11" ht="45">
      <c r="A18" s="31">
        <v>5</v>
      </c>
      <c r="B18" s="32" t="s">
        <v>20</v>
      </c>
      <c r="C18" s="22">
        <f aca="true" t="shared" si="1" ref="C18:I18">C23</f>
        <v>794861.7000000001</v>
      </c>
      <c r="D18" s="22">
        <f t="shared" si="1"/>
        <v>0</v>
      </c>
      <c r="E18" s="22">
        <f t="shared" si="1"/>
        <v>135855.9</v>
      </c>
      <c r="F18" s="22">
        <f t="shared" si="1"/>
        <v>139252.40000000002</v>
      </c>
      <c r="G18" s="22">
        <f t="shared" si="1"/>
        <v>167255.4</v>
      </c>
      <c r="H18" s="22">
        <f t="shared" si="1"/>
        <v>173725.6</v>
      </c>
      <c r="I18" s="22">
        <f t="shared" si="1"/>
        <v>178772.4</v>
      </c>
      <c r="J18" s="22"/>
      <c r="K18" s="34"/>
    </row>
    <row r="19" spans="1:11" ht="15">
      <c r="A19" s="31">
        <v>6</v>
      </c>
      <c r="B19" s="35" t="s">
        <v>3</v>
      </c>
      <c r="C19" s="22">
        <f>C24</f>
        <v>0</v>
      </c>
      <c r="D19" s="22">
        <f aca="true" t="shared" si="2" ref="D19:I19">D24</f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/>
      <c r="K19" s="34"/>
    </row>
    <row r="20" spans="1:11" ht="15">
      <c r="A20" s="31">
        <v>7</v>
      </c>
      <c r="B20" s="35" t="s">
        <v>4</v>
      </c>
      <c r="C20" s="22">
        <f>C25</f>
        <v>0</v>
      </c>
      <c r="D20" s="22"/>
      <c r="E20" s="22">
        <f>E25</f>
        <v>0</v>
      </c>
      <c r="F20" s="22">
        <f>F25</f>
        <v>0</v>
      </c>
      <c r="G20" s="22">
        <f>G25</f>
        <v>0</v>
      </c>
      <c r="H20" s="22">
        <f>H25</f>
        <v>0</v>
      </c>
      <c r="I20" s="22">
        <f>I25</f>
        <v>0</v>
      </c>
      <c r="J20" s="22"/>
      <c r="K20" s="34"/>
    </row>
    <row r="21" spans="1:11" ht="15">
      <c r="A21" s="31">
        <v>8</v>
      </c>
      <c r="B21" s="35" t="s">
        <v>5</v>
      </c>
      <c r="C21" s="22">
        <f>C26</f>
        <v>794861.7000000001</v>
      </c>
      <c r="D21" s="22">
        <f>D26</f>
        <v>0</v>
      </c>
      <c r="E21" s="22">
        <f>E26</f>
        <v>135855.9</v>
      </c>
      <c r="F21" s="22">
        <f>F26</f>
        <v>139252.40000000002</v>
      </c>
      <c r="G21" s="22">
        <f>G26</f>
        <v>167255.4</v>
      </c>
      <c r="H21" s="22">
        <f>H26</f>
        <v>173725.6</v>
      </c>
      <c r="I21" s="22">
        <f>I26</f>
        <v>178772.4</v>
      </c>
      <c r="J21" s="22"/>
      <c r="K21" s="34"/>
    </row>
    <row r="22" spans="1:11" ht="15">
      <c r="A22" s="31">
        <v>9</v>
      </c>
      <c r="B22" s="55" t="s">
        <v>8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56.25" customHeight="1">
      <c r="A23" s="31">
        <v>10</v>
      </c>
      <c r="B23" s="32" t="s">
        <v>7</v>
      </c>
      <c r="C23" s="22">
        <f>C24+C25+C26</f>
        <v>794861.7000000001</v>
      </c>
      <c r="D23" s="22">
        <f>D26</f>
        <v>0</v>
      </c>
      <c r="E23" s="22">
        <f>E24+E25+E26</f>
        <v>135855.9</v>
      </c>
      <c r="F23" s="22">
        <f>F24+F25+F26</f>
        <v>139252.40000000002</v>
      </c>
      <c r="G23" s="22">
        <f>G24+G25+G26</f>
        <v>167255.4</v>
      </c>
      <c r="H23" s="22">
        <f>H24+H25+H26</f>
        <v>173725.6</v>
      </c>
      <c r="I23" s="22">
        <f>I24+I25+I26</f>
        <v>178772.4</v>
      </c>
      <c r="J23" s="22"/>
      <c r="K23" s="34"/>
    </row>
    <row r="24" spans="1:11" ht="15">
      <c r="A24" s="31">
        <v>11</v>
      </c>
      <c r="B24" s="35" t="s">
        <v>3</v>
      </c>
      <c r="C24" s="22">
        <f>E24+F24+G24+H24+I24</f>
        <v>0</v>
      </c>
      <c r="D24" s="22"/>
      <c r="E24" s="22">
        <f>E40</f>
        <v>0</v>
      </c>
      <c r="F24" s="22"/>
      <c r="G24" s="22"/>
      <c r="H24" s="22"/>
      <c r="I24" s="22"/>
      <c r="J24" s="22"/>
      <c r="K24" s="34"/>
    </row>
    <row r="25" spans="1:11" ht="15">
      <c r="A25" s="31">
        <v>12</v>
      </c>
      <c r="B25" s="35" t="s">
        <v>4</v>
      </c>
      <c r="C25" s="22">
        <f>C33+C37+C41</f>
        <v>0</v>
      </c>
      <c r="D25" s="22">
        <f aca="true" t="shared" si="3" ref="D25:I25">D33+D37+D41</f>
        <v>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/>
      <c r="K25" s="34"/>
    </row>
    <row r="26" spans="1:11" ht="15">
      <c r="A26" s="31">
        <v>13</v>
      </c>
      <c r="B26" s="35" t="s">
        <v>5</v>
      </c>
      <c r="C26" s="22">
        <f>C34+C38+C42</f>
        <v>794861.7000000001</v>
      </c>
      <c r="D26" s="22">
        <f aca="true" t="shared" si="4" ref="D26:I26">D34+D38+D42</f>
        <v>0</v>
      </c>
      <c r="E26" s="22">
        <f t="shared" si="4"/>
        <v>135855.9</v>
      </c>
      <c r="F26" s="22">
        <f t="shared" si="4"/>
        <v>139252.40000000002</v>
      </c>
      <c r="G26" s="22">
        <f t="shared" si="4"/>
        <v>167255.4</v>
      </c>
      <c r="H26" s="22">
        <f t="shared" si="4"/>
        <v>173725.6</v>
      </c>
      <c r="I26" s="22">
        <f t="shared" si="4"/>
        <v>178772.4</v>
      </c>
      <c r="J26" s="22"/>
      <c r="K26" s="34"/>
    </row>
    <row r="27" spans="1:11" ht="51.75">
      <c r="A27" s="31">
        <v>14</v>
      </c>
      <c r="B27" s="36" t="s">
        <v>22</v>
      </c>
      <c r="C27" s="22">
        <f>C28+C29+C30</f>
        <v>794861.7000000001</v>
      </c>
      <c r="D27" s="22">
        <f aca="true" t="shared" si="5" ref="D27:I27">D28+D29+D30</f>
        <v>0</v>
      </c>
      <c r="E27" s="22">
        <f t="shared" si="5"/>
        <v>135855.9</v>
      </c>
      <c r="F27" s="22">
        <f t="shared" si="5"/>
        <v>139252.40000000002</v>
      </c>
      <c r="G27" s="22">
        <f t="shared" si="5"/>
        <v>167255.4</v>
      </c>
      <c r="H27" s="22">
        <f t="shared" si="5"/>
        <v>173725.6</v>
      </c>
      <c r="I27" s="22">
        <f t="shared" si="5"/>
        <v>178772.4</v>
      </c>
      <c r="J27" s="22"/>
      <c r="K27" s="34"/>
    </row>
    <row r="28" spans="1:11" ht="15">
      <c r="A28" s="31">
        <v>15</v>
      </c>
      <c r="B28" s="35" t="s">
        <v>3</v>
      </c>
      <c r="C28" s="22"/>
      <c r="D28" s="22"/>
      <c r="E28" s="22"/>
      <c r="F28" s="22"/>
      <c r="G28" s="22"/>
      <c r="H28" s="22"/>
      <c r="I28" s="22"/>
      <c r="J28" s="22"/>
      <c r="K28" s="34"/>
    </row>
    <row r="29" spans="1:11" ht="15">
      <c r="A29" s="31">
        <v>16</v>
      </c>
      <c r="B29" s="35" t="s">
        <v>4</v>
      </c>
      <c r="C29" s="22">
        <f>C33+C37+C41</f>
        <v>0</v>
      </c>
      <c r="D29" s="22">
        <f aca="true" t="shared" si="6" ref="D29:I29">D33+D37+D41</f>
        <v>0</v>
      </c>
      <c r="E29" s="22">
        <f t="shared" si="6"/>
        <v>0</v>
      </c>
      <c r="F29" s="22">
        <f t="shared" si="6"/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  <c r="J29" s="22"/>
      <c r="K29" s="34"/>
    </row>
    <row r="30" spans="1:11" ht="15">
      <c r="A30" s="31">
        <v>17</v>
      </c>
      <c r="B30" s="35" t="s">
        <v>5</v>
      </c>
      <c r="C30" s="22">
        <f>C34+C38+C42</f>
        <v>794861.7000000001</v>
      </c>
      <c r="D30" s="22">
        <f aca="true" t="shared" si="7" ref="D30:I30">D34+D38+D42</f>
        <v>0</v>
      </c>
      <c r="E30" s="22">
        <f t="shared" si="7"/>
        <v>135855.9</v>
      </c>
      <c r="F30" s="22">
        <f t="shared" si="7"/>
        <v>139252.40000000002</v>
      </c>
      <c r="G30" s="22">
        <f t="shared" si="7"/>
        <v>167255.4</v>
      </c>
      <c r="H30" s="22">
        <f t="shared" si="7"/>
        <v>173725.6</v>
      </c>
      <c r="I30" s="22">
        <f t="shared" si="7"/>
        <v>178772.4</v>
      </c>
      <c r="J30" s="22"/>
      <c r="K30" s="34"/>
    </row>
    <row r="31" spans="1:11" ht="90">
      <c r="A31" s="31">
        <v>18</v>
      </c>
      <c r="B31" s="37" t="s">
        <v>23</v>
      </c>
      <c r="C31" s="22">
        <f>E31+F31+G31+H31+I31</f>
        <v>776955.7000000001</v>
      </c>
      <c r="D31" s="22">
        <f>D34</f>
        <v>0</v>
      </c>
      <c r="E31" s="22">
        <f>E34+E33</f>
        <v>135161.6</v>
      </c>
      <c r="F31" s="22">
        <f>F34+F33</f>
        <v>138540.7</v>
      </c>
      <c r="G31" s="22">
        <f>G34+G33</f>
        <v>161755.4</v>
      </c>
      <c r="H31" s="22">
        <f>H34+H33</f>
        <v>168225.6</v>
      </c>
      <c r="I31" s="22">
        <f>I34+I33</f>
        <v>173272.4</v>
      </c>
      <c r="J31" s="22"/>
      <c r="K31" s="34"/>
    </row>
    <row r="32" spans="1:11" ht="15">
      <c r="A32" s="31">
        <v>19</v>
      </c>
      <c r="B32" s="35" t="s">
        <v>3</v>
      </c>
      <c r="C32" s="22">
        <f>E32+F32+G32+H32+I32</f>
        <v>0</v>
      </c>
      <c r="D32" s="22"/>
      <c r="E32" s="22"/>
      <c r="F32" s="22"/>
      <c r="G32" s="22"/>
      <c r="H32" s="22"/>
      <c r="I32" s="22"/>
      <c r="J32" s="22"/>
      <c r="K32" s="38"/>
    </row>
    <row r="33" spans="1:11" ht="15">
      <c r="A33" s="31">
        <v>20</v>
      </c>
      <c r="B33" s="35" t="s">
        <v>4</v>
      </c>
      <c r="C33" s="22">
        <f>E33+F33+G33+H33+I33</f>
        <v>0</v>
      </c>
      <c r="D33" s="22"/>
      <c r="E33" s="22"/>
      <c r="F33" s="22">
        <v>0</v>
      </c>
      <c r="G33" s="22"/>
      <c r="H33" s="22"/>
      <c r="I33" s="22"/>
      <c r="J33" s="22"/>
      <c r="K33" s="38"/>
    </row>
    <row r="34" spans="1:11" ht="62.25" customHeight="1">
      <c r="A34" s="31">
        <v>21</v>
      </c>
      <c r="B34" s="35" t="s">
        <v>5</v>
      </c>
      <c r="C34" s="22">
        <f>E34+F34+G34+H34+I34</f>
        <v>776955.7000000001</v>
      </c>
      <c r="D34" s="22">
        <v>0</v>
      </c>
      <c r="E34" s="22">
        <v>135161.6</v>
      </c>
      <c r="F34" s="22">
        <v>138540.7</v>
      </c>
      <c r="G34" s="22">
        <v>161755.4</v>
      </c>
      <c r="H34" s="22">
        <v>168225.6</v>
      </c>
      <c r="I34" s="22">
        <v>173272.4</v>
      </c>
      <c r="J34" s="38" t="s">
        <v>26</v>
      </c>
      <c r="K34" s="38" t="s">
        <v>16</v>
      </c>
    </row>
    <row r="35" spans="1:11" ht="102.75">
      <c r="A35" s="31">
        <v>22</v>
      </c>
      <c r="B35" s="39" t="s">
        <v>24</v>
      </c>
      <c r="C35" s="22">
        <f>E35+F35+G35+H35+I35</f>
        <v>15652.1</v>
      </c>
      <c r="D35" s="22">
        <f>D38</f>
        <v>0</v>
      </c>
      <c r="E35" s="22">
        <f>E38+E37</f>
        <v>322</v>
      </c>
      <c r="F35" s="22">
        <f>F38+F37</f>
        <v>330.1</v>
      </c>
      <c r="G35" s="22">
        <f>G38+G37</f>
        <v>5000</v>
      </c>
      <c r="H35" s="22">
        <f>H38+H37</f>
        <v>5000</v>
      </c>
      <c r="I35" s="22">
        <f>I38+I37</f>
        <v>5000</v>
      </c>
      <c r="J35" s="40"/>
      <c r="K35" s="34"/>
    </row>
    <row r="36" spans="1:11" ht="15">
      <c r="A36" s="31">
        <v>23</v>
      </c>
      <c r="B36" s="35" t="s">
        <v>3</v>
      </c>
      <c r="C36" s="22">
        <f>E36+F36+G36+H36+I36</f>
        <v>0</v>
      </c>
      <c r="D36" s="22"/>
      <c r="E36" s="22"/>
      <c r="F36" s="22"/>
      <c r="G36" s="22"/>
      <c r="H36" s="22"/>
      <c r="I36" s="22"/>
      <c r="J36" s="22"/>
      <c r="K36" s="34"/>
    </row>
    <row r="37" spans="1:11" ht="15">
      <c r="A37" s="31">
        <v>24</v>
      </c>
      <c r="B37" s="35" t="s">
        <v>4</v>
      </c>
      <c r="C37" s="22">
        <f>E37+F37+G37+H37+I37</f>
        <v>0</v>
      </c>
      <c r="D37" s="22"/>
      <c r="E37" s="22">
        <v>0</v>
      </c>
      <c r="F37" s="22">
        <v>0</v>
      </c>
      <c r="G37" s="22">
        <v>0</v>
      </c>
      <c r="H37" s="22"/>
      <c r="I37" s="22"/>
      <c r="J37" s="34" t="s">
        <v>12</v>
      </c>
      <c r="K37" s="34" t="s">
        <v>12</v>
      </c>
    </row>
    <row r="38" spans="1:11" ht="45.75" customHeight="1">
      <c r="A38" s="31">
        <v>25</v>
      </c>
      <c r="B38" s="35" t="s">
        <v>5</v>
      </c>
      <c r="C38" s="22">
        <f>E38+F38+G38+H38+I38</f>
        <v>15652.1</v>
      </c>
      <c r="D38" s="22">
        <v>0</v>
      </c>
      <c r="E38" s="22">
        <v>322</v>
      </c>
      <c r="F38" s="22">
        <v>330.1</v>
      </c>
      <c r="G38" s="22">
        <v>5000</v>
      </c>
      <c r="H38" s="22">
        <v>5000</v>
      </c>
      <c r="I38" s="22">
        <v>5000</v>
      </c>
      <c r="J38" s="34" t="s">
        <v>27</v>
      </c>
      <c r="K38" s="34" t="s">
        <v>15</v>
      </c>
    </row>
    <row r="39" spans="1:11" ht="171" customHeight="1">
      <c r="A39" s="31">
        <v>26</v>
      </c>
      <c r="B39" s="39" t="s">
        <v>25</v>
      </c>
      <c r="C39" s="22">
        <f>E39+F39+G39+H39+I39</f>
        <v>2253.9</v>
      </c>
      <c r="D39" s="22">
        <f>D42</f>
        <v>0</v>
      </c>
      <c r="E39" s="22">
        <f>E40+E41+E42</f>
        <v>372.3</v>
      </c>
      <c r="F39" s="22">
        <v>381.6</v>
      </c>
      <c r="G39" s="22">
        <f>G42</f>
        <v>500</v>
      </c>
      <c r="H39" s="22">
        <f>H42</f>
        <v>500</v>
      </c>
      <c r="I39" s="22">
        <f>I42</f>
        <v>500</v>
      </c>
      <c r="J39" s="22"/>
      <c r="K39" s="38" t="s">
        <v>12</v>
      </c>
    </row>
    <row r="40" spans="1:11" ht="15">
      <c r="A40" s="31">
        <v>27</v>
      </c>
      <c r="B40" s="35" t="s">
        <v>3</v>
      </c>
      <c r="C40" s="22">
        <f>E40+F40+G40+H40+I40</f>
        <v>0</v>
      </c>
      <c r="D40" s="22"/>
      <c r="E40" s="22">
        <v>0</v>
      </c>
      <c r="F40" s="22"/>
      <c r="G40" s="22"/>
      <c r="H40" s="22"/>
      <c r="I40" s="22"/>
      <c r="J40" s="22"/>
      <c r="K40" s="34"/>
    </row>
    <row r="41" spans="1:11" ht="15">
      <c r="A41" s="31">
        <v>28</v>
      </c>
      <c r="B41" s="35" t="s">
        <v>4</v>
      </c>
      <c r="C41" s="22">
        <f>E41+F41+G41+H41+I41</f>
        <v>0</v>
      </c>
      <c r="D41" s="22"/>
      <c r="E41" s="22"/>
      <c r="F41" s="22"/>
      <c r="G41" s="22"/>
      <c r="H41" s="22"/>
      <c r="I41" s="22"/>
      <c r="J41" s="22"/>
      <c r="K41" s="34"/>
    </row>
    <row r="42" spans="1:11" ht="30">
      <c r="A42" s="31">
        <v>29</v>
      </c>
      <c r="B42" s="35" t="s">
        <v>5</v>
      </c>
      <c r="C42" s="22">
        <f>E42+F42+G42+H42+I42</f>
        <v>2253.9</v>
      </c>
      <c r="D42" s="22">
        <v>0</v>
      </c>
      <c r="E42" s="22">
        <v>372.3</v>
      </c>
      <c r="F42" s="22">
        <v>381.6</v>
      </c>
      <c r="G42" s="22">
        <v>500</v>
      </c>
      <c r="H42" s="22">
        <v>500</v>
      </c>
      <c r="I42" s="22">
        <v>500</v>
      </c>
      <c r="J42" s="34" t="s">
        <v>28</v>
      </c>
      <c r="K42" s="34" t="s">
        <v>17</v>
      </c>
    </row>
    <row r="43" spans="1:11" ht="33.75" customHeight="1">
      <c r="A43" s="31">
        <v>30</v>
      </c>
      <c r="B43" s="52" t="s">
        <v>31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1:11" ht="46.5" customHeight="1">
      <c r="A44" s="31">
        <v>31</v>
      </c>
      <c r="B44" s="32" t="s">
        <v>21</v>
      </c>
      <c r="C44" s="22">
        <f>C57</f>
        <v>167.3</v>
      </c>
      <c r="D44" s="22">
        <f aca="true" t="shared" si="8" ref="D44:I44">D57</f>
        <v>0</v>
      </c>
      <c r="E44" s="22">
        <f t="shared" si="8"/>
        <v>82.6</v>
      </c>
      <c r="F44" s="22">
        <f t="shared" si="8"/>
        <v>84.7</v>
      </c>
      <c r="G44" s="22">
        <f t="shared" si="8"/>
        <v>0</v>
      </c>
      <c r="H44" s="22">
        <f t="shared" si="8"/>
        <v>0</v>
      </c>
      <c r="I44" s="22">
        <f t="shared" si="8"/>
        <v>0</v>
      </c>
      <c r="J44" s="22"/>
      <c r="K44" s="34"/>
    </row>
    <row r="45" spans="1:11" ht="15">
      <c r="A45" s="31">
        <v>32</v>
      </c>
      <c r="B45" s="35" t="s">
        <v>3</v>
      </c>
      <c r="C45" s="22"/>
      <c r="D45" s="22"/>
      <c r="E45" s="22"/>
      <c r="F45" s="22"/>
      <c r="G45" s="22"/>
      <c r="H45" s="22"/>
      <c r="I45" s="22"/>
      <c r="J45" s="22"/>
      <c r="K45" s="34"/>
    </row>
    <row r="46" spans="1:11" ht="15">
      <c r="A46" s="31">
        <v>33</v>
      </c>
      <c r="B46" s="35" t="s">
        <v>4</v>
      </c>
      <c r="C46" s="22">
        <f>C59</f>
        <v>0</v>
      </c>
      <c r="D46" s="22">
        <f aca="true" t="shared" si="9" ref="D46:I46">D59</f>
        <v>0</v>
      </c>
      <c r="E46" s="22">
        <f t="shared" si="9"/>
        <v>0</v>
      </c>
      <c r="F46" s="22">
        <f t="shared" si="9"/>
        <v>0</v>
      </c>
      <c r="G46" s="22">
        <f t="shared" si="9"/>
        <v>0</v>
      </c>
      <c r="H46" s="22">
        <f t="shared" si="9"/>
        <v>0</v>
      </c>
      <c r="I46" s="22">
        <f t="shared" si="9"/>
        <v>0</v>
      </c>
      <c r="J46" s="22"/>
      <c r="K46" s="34"/>
    </row>
    <row r="47" spans="1:11" ht="15">
      <c r="A47" s="31">
        <v>34</v>
      </c>
      <c r="B47" s="35" t="s">
        <v>5</v>
      </c>
      <c r="C47" s="22">
        <f>C60</f>
        <v>167.3</v>
      </c>
      <c r="D47" s="22">
        <f aca="true" t="shared" si="10" ref="D47:I47">D60</f>
        <v>0</v>
      </c>
      <c r="E47" s="22">
        <f t="shared" si="10"/>
        <v>82.6</v>
      </c>
      <c r="F47" s="22">
        <f t="shared" si="10"/>
        <v>84.7</v>
      </c>
      <c r="G47" s="22">
        <f t="shared" si="10"/>
        <v>0</v>
      </c>
      <c r="H47" s="22">
        <f t="shared" si="10"/>
        <v>0</v>
      </c>
      <c r="I47" s="22">
        <f t="shared" si="10"/>
        <v>0</v>
      </c>
      <c r="J47" s="22"/>
      <c r="K47" s="34"/>
    </row>
    <row r="48" spans="1:11" ht="15">
      <c r="A48" s="31">
        <v>35</v>
      </c>
      <c r="B48" s="49" t="s">
        <v>8</v>
      </c>
      <c r="C48" s="50"/>
      <c r="D48" s="50"/>
      <c r="E48" s="50"/>
      <c r="F48" s="50"/>
      <c r="G48" s="50"/>
      <c r="H48" s="50"/>
      <c r="I48" s="50"/>
      <c r="J48" s="50"/>
      <c r="K48" s="51"/>
    </row>
    <row r="49" spans="1:11" ht="30">
      <c r="A49" s="31">
        <v>36</v>
      </c>
      <c r="B49" s="32" t="s">
        <v>7</v>
      </c>
      <c r="C49" s="22">
        <f>C52</f>
        <v>167.3</v>
      </c>
      <c r="D49" s="22">
        <f aca="true" t="shared" si="11" ref="D49:I49">D52</f>
        <v>0</v>
      </c>
      <c r="E49" s="22">
        <f t="shared" si="11"/>
        <v>82.6</v>
      </c>
      <c r="F49" s="22">
        <f t="shared" si="11"/>
        <v>84.7</v>
      </c>
      <c r="G49" s="22">
        <f t="shared" si="11"/>
        <v>0</v>
      </c>
      <c r="H49" s="22">
        <f t="shared" si="11"/>
        <v>0</v>
      </c>
      <c r="I49" s="22">
        <f t="shared" si="11"/>
        <v>0</v>
      </c>
      <c r="J49" s="22"/>
      <c r="K49" s="22"/>
    </row>
    <row r="50" spans="1:11" ht="15">
      <c r="A50" s="31">
        <v>37</v>
      </c>
      <c r="B50" s="35" t="s">
        <v>3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">
      <c r="A51" s="31">
        <v>38</v>
      </c>
      <c r="B51" s="35" t="s">
        <v>4</v>
      </c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31">
        <v>39</v>
      </c>
      <c r="B52" s="35" t="s">
        <v>5</v>
      </c>
      <c r="C52" s="22">
        <f>C56</f>
        <v>167.3</v>
      </c>
      <c r="D52" s="22">
        <f aca="true" t="shared" si="12" ref="D52:I52">D56</f>
        <v>0</v>
      </c>
      <c r="E52" s="22">
        <f t="shared" si="12"/>
        <v>82.6</v>
      </c>
      <c r="F52" s="22">
        <f t="shared" si="12"/>
        <v>84.7</v>
      </c>
      <c r="G52" s="22">
        <f t="shared" si="12"/>
        <v>0</v>
      </c>
      <c r="H52" s="22">
        <f t="shared" si="12"/>
        <v>0</v>
      </c>
      <c r="I52" s="22">
        <f t="shared" si="12"/>
        <v>0</v>
      </c>
      <c r="J52" s="22"/>
      <c r="K52" s="22"/>
    </row>
    <row r="53" spans="1:11" ht="107.25" customHeight="1">
      <c r="A53" s="31">
        <v>40</v>
      </c>
      <c r="B53" s="41" t="s">
        <v>30</v>
      </c>
      <c r="C53" s="22">
        <f>C54+C55+C56</f>
        <v>167.3</v>
      </c>
      <c r="D53" s="22">
        <f aca="true" t="shared" si="13" ref="D53:I53">D54+D55+D56</f>
        <v>0</v>
      </c>
      <c r="E53" s="22">
        <f t="shared" si="13"/>
        <v>82.6</v>
      </c>
      <c r="F53" s="22">
        <f t="shared" si="13"/>
        <v>84.7</v>
      </c>
      <c r="G53" s="22">
        <f t="shared" si="13"/>
        <v>0</v>
      </c>
      <c r="H53" s="22">
        <f t="shared" si="13"/>
        <v>0</v>
      </c>
      <c r="I53" s="22">
        <f t="shared" si="13"/>
        <v>0</v>
      </c>
      <c r="J53" s="22"/>
      <c r="K53" s="22"/>
    </row>
    <row r="54" spans="1:11" ht="15">
      <c r="A54" s="31">
        <v>41</v>
      </c>
      <c r="B54" s="35" t="s">
        <v>3</v>
      </c>
      <c r="C54" s="22">
        <f>C58</f>
        <v>0</v>
      </c>
      <c r="D54" s="22"/>
      <c r="E54" s="22"/>
      <c r="F54" s="22"/>
      <c r="G54" s="22"/>
      <c r="H54" s="22"/>
      <c r="I54" s="22"/>
      <c r="J54" s="22"/>
      <c r="K54" s="22"/>
    </row>
    <row r="55" spans="1:11" ht="15">
      <c r="A55" s="31">
        <v>42</v>
      </c>
      <c r="B55" s="35" t="s">
        <v>4</v>
      </c>
      <c r="C55" s="22">
        <f>C59</f>
        <v>0</v>
      </c>
      <c r="D55" s="22"/>
      <c r="E55" s="22"/>
      <c r="F55" s="22"/>
      <c r="G55" s="22"/>
      <c r="H55" s="22"/>
      <c r="I55" s="22"/>
      <c r="J55" s="22"/>
      <c r="K55" s="22"/>
    </row>
    <row r="56" spans="1:11" ht="15">
      <c r="A56" s="31">
        <v>43</v>
      </c>
      <c r="B56" s="35" t="s">
        <v>5</v>
      </c>
      <c r="C56" s="22">
        <f>C60</f>
        <v>167.3</v>
      </c>
      <c r="D56" s="22">
        <f aca="true" t="shared" si="14" ref="D56:I56">D60</f>
        <v>0</v>
      </c>
      <c r="E56" s="22">
        <f t="shared" si="14"/>
        <v>82.6</v>
      </c>
      <c r="F56" s="22">
        <f t="shared" si="14"/>
        <v>84.7</v>
      </c>
      <c r="G56" s="22">
        <f t="shared" si="14"/>
        <v>0</v>
      </c>
      <c r="H56" s="22">
        <f t="shared" si="14"/>
        <v>0</v>
      </c>
      <c r="I56" s="22">
        <f t="shared" si="14"/>
        <v>0</v>
      </c>
      <c r="J56" s="22"/>
      <c r="K56" s="22"/>
    </row>
    <row r="57" spans="1:11" ht="77.25">
      <c r="A57" s="31">
        <v>44</v>
      </c>
      <c r="B57" s="37" t="s">
        <v>29</v>
      </c>
      <c r="C57" s="22">
        <f>C59+C60</f>
        <v>167.3</v>
      </c>
      <c r="D57" s="22">
        <f aca="true" t="shared" si="15" ref="D57:I57">D59+D60</f>
        <v>0</v>
      </c>
      <c r="E57" s="22">
        <f t="shared" si="15"/>
        <v>82.6</v>
      </c>
      <c r="F57" s="22">
        <f t="shared" si="15"/>
        <v>84.7</v>
      </c>
      <c r="G57" s="22">
        <f t="shared" si="15"/>
        <v>0</v>
      </c>
      <c r="H57" s="22">
        <f t="shared" si="15"/>
        <v>0</v>
      </c>
      <c r="I57" s="22">
        <f t="shared" si="15"/>
        <v>0</v>
      </c>
      <c r="J57" s="22"/>
      <c r="K57" s="38"/>
    </row>
    <row r="58" spans="1:11" ht="15">
      <c r="A58" s="31">
        <v>45</v>
      </c>
      <c r="B58" s="35" t="s">
        <v>3</v>
      </c>
      <c r="C58" s="22">
        <f>E58+F58+G58+H58+I58</f>
        <v>0</v>
      </c>
      <c r="D58" s="22"/>
      <c r="E58" s="22"/>
      <c r="F58" s="22"/>
      <c r="G58" s="22"/>
      <c r="H58" s="22"/>
      <c r="I58" s="22"/>
      <c r="J58" s="22"/>
      <c r="K58" s="34"/>
    </row>
    <row r="59" spans="1:11" ht="15">
      <c r="A59" s="31">
        <v>46</v>
      </c>
      <c r="B59" s="35" t="s">
        <v>4</v>
      </c>
      <c r="C59" s="22">
        <f>E59+F59+G59+H59+I59</f>
        <v>0</v>
      </c>
      <c r="D59" s="22"/>
      <c r="E59" s="22"/>
      <c r="F59" s="22">
        <v>0</v>
      </c>
      <c r="G59" s="22"/>
      <c r="H59" s="22"/>
      <c r="I59" s="22"/>
      <c r="J59" s="22"/>
      <c r="K59" s="34"/>
    </row>
    <row r="60" spans="1:11" ht="30">
      <c r="A60" s="31">
        <v>47</v>
      </c>
      <c r="B60" s="35" t="s">
        <v>5</v>
      </c>
      <c r="C60" s="22">
        <f>E60+F60+G60+H60+I60</f>
        <v>167.3</v>
      </c>
      <c r="D60" s="22">
        <v>0</v>
      </c>
      <c r="E60" s="22">
        <v>82.6</v>
      </c>
      <c r="F60" s="22">
        <v>84.7</v>
      </c>
      <c r="G60" s="22">
        <v>0</v>
      </c>
      <c r="H60" s="22">
        <v>0</v>
      </c>
      <c r="I60" s="22">
        <v>0</v>
      </c>
      <c r="J60" s="42" t="s">
        <v>32</v>
      </c>
      <c r="K60" s="34" t="s">
        <v>17</v>
      </c>
    </row>
    <row r="61" spans="1:11" ht="0.75" customHeight="1">
      <c r="A61" s="13">
        <v>80</v>
      </c>
      <c r="B61" s="43" t="s">
        <v>18</v>
      </c>
      <c r="C61" s="44"/>
      <c r="D61" s="44"/>
      <c r="E61" s="44"/>
      <c r="F61" s="44"/>
      <c r="G61" s="44"/>
      <c r="H61" s="44"/>
      <c r="I61" s="44"/>
      <c r="J61" s="44"/>
      <c r="K61" s="45"/>
    </row>
    <row r="62" spans="1:11" ht="43.5" hidden="1">
      <c r="A62" s="13">
        <v>81</v>
      </c>
      <c r="B62" s="6" t="s">
        <v>6</v>
      </c>
      <c r="C62" s="15" t="e">
        <f>C65</f>
        <v>#REF!</v>
      </c>
      <c r="D62" s="15">
        <f aca="true" t="shared" si="16" ref="D62:I62">D65</f>
        <v>0</v>
      </c>
      <c r="E62" s="15" t="e">
        <f t="shared" si="16"/>
        <v>#REF!</v>
      </c>
      <c r="F62" s="15">
        <f t="shared" si="16"/>
        <v>0</v>
      </c>
      <c r="G62" s="15">
        <f t="shared" si="16"/>
        <v>0</v>
      </c>
      <c r="H62" s="15">
        <f t="shared" si="16"/>
        <v>0</v>
      </c>
      <c r="I62" s="15">
        <f t="shared" si="16"/>
        <v>0</v>
      </c>
      <c r="J62" s="15"/>
      <c r="K62" s="11"/>
    </row>
    <row r="63" spans="1:11" ht="15" hidden="1">
      <c r="A63" s="13">
        <v>82</v>
      </c>
      <c r="B63" s="4" t="s">
        <v>3</v>
      </c>
      <c r="C63" s="5"/>
      <c r="D63" s="5"/>
      <c r="E63" s="5"/>
      <c r="F63" s="5"/>
      <c r="G63" s="5"/>
      <c r="H63" s="5"/>
      <c r="I63" s="5"/>
      <c r="J63" s="5"/>
      <c r="K63" s="11"/>
    </row>
    <row r="64" spans="1:11" ht="15" hidden="1">
      <c r="A64" s="13">
        <v>83</v>
      </c>
      <c r="B64" s="4" t="s">
        <v>4</v>
      </c>
      <c r="C64" s="5" t="s">
        <v>12</v>
      </c>
      <c r="D64" s="5"/>
      <c r="E64" s="5"/>
      <c r="F64" s="5"/>
      <c r="G64" s="5"/>
      <c r="H64" s="5"/>
      <c r="I64" s="5"/>
      <c r="J64" s="5"/>
      <c r="K64" s="11"/>
    </row>
    <row r="65" spans="1:11" ht="15" hidden="1">
      <c r="A65" s="13">
        <v>84</v>
      </c>
      <c r="B65" s="4" t="s">
        <v>5</v>
      </c>
      <c r="C65" s="5" t="e">
        <f>D65+#REF!+E65+F65+G65+H65+I65</f>
        <v>#REF!</v>
      </c>
      <c r="D65" s="5"/>
      <c r="E65" s="5" t="e">
        <f>#REF!</f>
        <v>#REF!</v>
      </c>
      <c r="F65" s="5">
        <f>F69</f>
        <v>0</v>
      </c>
      <c r="G65" s="5">
        <f>G69</f>
        <v>0</v>
      </c>
      <c r="H65" s="5">
        <f>H69</f>
        <v>0</v>
      </c>
      <c r="I65" s="5">
        <f>I69</f>
        <v>0</v>
      </c>
      <c r="J65" s="5"/>
      <c r="K65" s="11"/>
    </row>
    <row r="66" spans="1:11" ht="15" hidden="1">
      <c r="A66" s="13">
        <v>85</v>
      </c>
      <c r="B66" s="46" t="s">
        <v>8</v>
      </c>
      <c r="C66" s="47"/>
      <c r="D66" s="47"/>
      <c r="E66" s="47"/>
      <c r="F66" s="47"/>
      <c r="G66" s="47"/>
      <c r="H66" s="47"/>
      <c r="I66" s="47"/>
      <c r="J66" s="47"/>
      <c r="K66" s="48"/>
    </row>
    <row r="67" spans="1:11" ht="24" customHeight="1" hidden="1">
      <c r="A67" s="13">
        <v>86</v>
      </c>
      <c r="B67" s="21" t="s">
        <v>14</v>
      </c>
      <c r="C67" s="15" t="e">
        <f>+#REF!+E67+F67+G67+H67+I67</f>
        <v>#REF!</v>
      </c>
      <c r="D67" s="15"/>
      <c r="E67" s="15" t="e">
        <f>#REF!</f>
        <v>#REF!</v>
      </c>
      <c r="F67" s="15" t="e">
        <f>#REF!</f>
        <v>#REF!</v>
      </c>
      <c r="G67" s="15" t="e">
        <f>#REF!</f>
        <v>#REF!</v>
      </c>
      <c r="H67" s="15" t="e">
        <f>#REF!</f>
        <v>#REF!</v>
      </c>
      <c r="I67" s="15" t="e">
        <f>#REF!</f>
        <v>#REF!</v>
      </c>
      <c r="J67" s="15"/>
      <c r="K67" s="14"/>
    </row>
    <row r="68" spans="1:11" ht="15" hidden="1">
      <c r="A68" s="13">
        <v>87</v>
      </c>
      <c r="B68" s="4" t="s">
        <v>3</v>
      </c>
      <c r="C68" s="15" t="e">
        <f>+#REF!+E68+F68+G68+H68+I68</f>
        <v>#REF!</v>
      </c>
      <c r="D68" s="15"/>
      <c r="E68" s="5"/>
      <c r="F68" s="5"/>
      <c r="G68" s="5"/>
      <c r="H68" s="5"/>
      <c r="I68" s="5"/>
      <c r="J68" s="5"/>
      <c r="K68" s="11"/>
    </row>
    <row r="69" spans="1:11" ht="15" hidden="1">
      <c r="A69" s="13">
        <v>88</v>
      </c>
      <c r="B69" s="4" t="s">
        <v>4</v>
      </c>
      <c r="C69" s="15" t="e">
        <f>+#REF!+E69+F69+G69+H69+I69</f>
        <v>#REF!</v>
      </c>
      <c r="D69" s="15"/>
      <c r="E69" s="5"/>
      <c r="F69" s="5"/>
      <c r="G69" s="5"/>
      <c r="H69" s="5"/>
      <c r="I69" s="5"/>
      <c r="J69" s="5"/>
      <c r="K69" s="11"/>
    </row>
    <row r="70" spans="1:11" ht="15">
      <c r="A70" s="16"/>
      <c r="B70" s="17"/>
      <c r="C70" s="18"/>
      <c r="D70" s="18"/>
      <c r="E70" s="19"/>
      <c r="F70" s="19"/>
      <c r="G70" s="19"/>
      <c r="H70" s="19"/>
      <c r="I70" s="19"/>
      <c r="J70" s="19"/>
      <c r="K70" s="20"/>
    </row>
    <row r="71" spans="1:11" ht="15">
      <c r="A71" s="16"/>
      <c r="B71" s="17" t="s">
        <v>12</v>
      </c>
      <c r="C71" s="18"/>
      <c r="D71" s="18"/>
      <c r="E71" s="19"/>
      <c r="F71" s="19"/>
      <c r="G71" s="19"/>
      <c r="H71" s="19"/>
      <c r="I71" s="19"/>
      <c r="J71" s="19"/>
      <c r="K71" s="20"/>
    </row>
    <row r="72" spans="1:11" ht="15">
      <c r="A72" s="16"/>
      <c r="B72" s="17"/>
      <c r="C72" s="18"/>
      <c r="D72" s="18"/>
      <c r="E72" s="19"/>
      <c r="F72" s="19"/>
      <c r="G72" s="19"/>
      <c r="H72" s="19"/>
      <c r="I72" s="19"/>
      <c r="J72" s="19"/>
      <c r="K72" s="20"/>
    </row>
    <row r="73" spans="1:11" ht="15">
      <c r="A73" s="16"/>
      <c r="B73" s="17"/>
      <c r="C73" s="18"/>
      <c r="D73" s="18"/>
      <c r="E73" s="19"/>
      <c r="F73" s="19"/>
      <c r="G73" s="19"/>
      <c r="H73" s="19"/>
      <c r="I73" s="19"/>
      <c r="J73" s="19"/>
      <c r="K73" s="20"/>
    </row>
    <row r="74" spans="1:11" ht="15">
      <c r="A74" s="16"/>
      <c r="B74" s="17"/>
      <c r="C74" s="18"/>
      <c r="D74" s="18"/>
      <c r="E74" s="19"/>
      <c r="F74" s="19"/>
      <c r="G74" s="19"/>
      <c r="H74" s="19"/>
      <c r="I74" s="19"/>
      <c r="J74" s="19"/>
      <c r="K74" s="20"/>
    </row>
    <row r="75" spans="1:11" ht="15">
      <c r="A75" s="16"/>
      <c r="B75" s="17"/>
      <c r="C75" s="18"/>
      <c r="D75" s="18"/>
      <c r="E75" s="19"/>
      <c r="F75" s="19"/>
      <c r="G75" s="19"/>
      <c r="H75" s="19"/>
      <c r="I75" s="19"/>
      <c r="J75" s="19"/>
      <c r="K75" s="20"/>
    </row>
    <row r="76" spans="1:11" ht="15">
      <c r="A76" s="16"/>
      <c r="B76" s="17"/>
      <c r="C76" s="18"/>
      <c r="D76" s="18"/>
      <c r="E76" s="19"/>
      <c r="F76" s="19"/>
      <c r="G76" s="19"/>
      <c r="H76" s="19"/>
      <c r="I76" s="19"/>
      <c r="J76" s="19"/>
      <c r="K76" s="20"/>
    </row>
    <row r="77" spans="1:11" ht="15">
      <c r="A77" s="16"/>
      <c r="B77" s="17"/>
      <c r="C77" s="18"/>
      <c r="D77" s="18"/>
      <c r="E77" s="19"/>
      <c r="F77" s="19"/>
      <c r="G77" s="19"/>
      <c r="H77" s="19"/>
      <c r="I77" s="19"/>
      <c r="J77" s="19"/>
      <c r="K77" s="20"/>
    </row>
    <row r="78" spans="1:11" ht="15">
      <c r="A78" s="16"/>
      <c r="B78" s="17"/>
      <c r="C78" s="18"/>
      <c r="D78" s="18"/>
      <c r="E78" s="19"/>
      <c r="F78" s="19"/>
      <c r="G78" s="19"/>
      <c r="H78" s="19" t="s">
        <v>12</v>
      </c>
      <c r="I78" s="19"/>
      <c r="J78" s="19"/>
      <c r="K78" s="20"/>
    </row>
    <row r="79" spans="1:11" ht="15">
      <c r="A79" s="16"/>
      <c r="B79" s="17"/>
      <c r="C79" s="18"/>
      <c r="D79" s="18"/>
      <c r="E79" s="19"/>
      <c r="F79" s="19"/>
      <c r="G79" s="19"/>
      <c r="H79" s="19"/>
      <c r="I79" s="19"/>
      <c r="J79" s="19"/>
      <c r="K79" s="20"/>
    </row>
    <row r="80" spans="1:11" ht="15">
      <c r="A80" s="16"/>
      <c r="B80" s="17"/>
      <c r="C80" s="18"/>
      <c r="D80" s="18"/>
      <c r="E80" s="19"/>
      <c r="F80" s="19"/>
      <c r="G80" s="19"/>
      <c r="H80" s="19"/>
      <c r="I80" s="19"/>
      <c r="J80" s="19"/>
      <c r="K80" s="20"/>
    </row>
    <row r="81" spans="1:11" ht="15">
      <c r="A81" s="16"/>
      <c r="B81" s="17"/>
      <c r="C81" s="18"/>
      <c r="D81" s="18"/>
      <c r="E81" s="19"/>
      <c r="F81" s="19"/>
      <c r="G81" s="19"/>
      <c r="H81" s="19"/>
      <c r="I81" s="19"/>
      <c r="J81" s="19"/>
      <c r="K81" s="20"/>
    </row>
    <row r="82" spans="1:11" ht="15">
      <c r="A82" s="16"/>
      <c r="B82" s="17"/>
      <c r="C82" s="18"/>
      <c r="D82" s="18"/>
      <c r="E82" s="19"/>
      <c r="F82" s="19"/>
      <c r="G82" s="19"/>
      <c r="H82" s="19"/>
      <c r="I82" s="19"/>
      <c r="J82" s="19"/>
      <c r="K82" s="20"/>
    </row>
    <row r="83" spans="1:14" s="3" customFormat="1" ht="12.75" customHeight="1">
      <c r="A83" s="12"/>
      <c r="B83" s="2"/>
      <c r="C83" s="7"/>
      <c r="D83" s="7"/>
      <c r="E83" s="7"/>
      <c r="F83" s="7"/>
      <c r="G83" s="7"/>
      <c r="H83" s="7"/>
      <c r="I83" s="7"/>
      <c r="J83" s="7"/>
      <c r="K83" s="10"/>
      <c r="L83" s="1"/>
      <c r="M83" s="1"/>
      <c r="N83" s="1"/>
    </row>
  </sheetData>
  <sheetProtection/>
  <autoFilter ref="A9:K60"/>
  <mergeCells count="13">
    <mergeCell ref="I6:K6"/>
    <mergeCell ref="A7:K7"/>
    <mergeCell ref="A10:A11"/>
    <mergeCell ref="B10:B11"/>
    <mergeCell ref="C10:I10"/>
    <mergeCell ref="J10:J11"/>
    <mergeCell ref="K10:K11"/>
    <mergeCell ref="B61:K61"/>
    <mergeCell ref="B66:K66"/>
    <mergeCell ref="B48:K48"/>
    <mergeCell ref="B43:K43"/>
    <mergeCell ref="B17:K17"/>
    <mergeCell ref="B22:K22"/>
  </mergeCells>
  <printOptions/>
  <pageMargins left="0" right="0" top="0" bottom="0" header="0.31496062992125984" footer="0.31496062992125984"/>
  <pageSetup fitToHeight="3" horizontalDpi="600" verticalDpi="600" orientation="landscape" paperSize="9" scale="85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Пользователь Windows</cp:lastModifiedBy>
  <cp:lastPrinted>2019-09-23T08:14:27Z</cp:lastPrinted>
  <dcterms:created xsi:type="dcterms:W3CDTF">2013-09-27T11:14:47Z</dcterms:created>
  <dcterms:modified xsi:type="dcterms:W3CDTF">2019-11-12T08:10:31Z</dcterms:modified>
  <cp:category/>
  <cp:version/>
  <cp:contentType/>
  <cp:contentStatus/>
</cp:coreProperties>
</file>